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terface" sheetId="1" state="visible" r:id="rId2"/>
    <sheet name="grille reference" sheetId="2" state="visible" r:id="rId3"/>
    <sheet name="personnel" sheetId="3" state="visible" r:id="rId4"/>
  </sheets>
  <definedNames>
    <definedName function="false" hidden="false" name="Excel_BuiltIn__FilterDatabase" vbProcedure="false">personnel!$A$1:$G$1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 </author>
  </authors>
  <commentList>
    <comment ref="A22" authorId="0">
      <text>
        <r>
          <rPr>
            <b val="true"/>
            <sz val="12"/>
            <color rgb="FF000000"/>
            <rFont val="Calibri"/>
            <family val="0"/>
          </rPr>
          <t xml:space="preserve">Utilisez le formatage conditionnel</t>
        </r>
      </text>
      <mc:AlternateContent>
        <mc:Choice Requires="v2">
          <commentPr autoFill="false" autoScale="false" colHidden="false" locked="false" rowHidden="false" textHAlign="justify" textVAlign="top">
            <anchor moveWithCells="false" sizeWithCells="false">
              <xdr:from>
                <xdr:col>3</xdr:col>
                <xdr:colOff>27</xdr:colOff>
                <xdr:row>23</xdr:row>
                <xdr:rowOff>3</xdr:rowOff>
              </xdr:from>
              <xdr:to>
                <xdr:col>7</xdr:col>
                <xdr:colOff>4</xdr:colOff>
                <xdr:row>25</xdr:row>
                <xdr:rowOff>2</xdr:rowOff>
              </xdr:to>
            </anchor>
          </commentPr>
        </mc:Choice>
        <mc:Fallback/>
      </mc:AlternateContent>
    </comment>
    <comment ref="A26" authorId="0">
      <text>
        <r>
          <rPr>
            <b val="true"/>
            <sz val="12"/>
            <color rgb="FF000000"/>
            <rFont val="Calibri"/>
            <family val="0"/>
          </rPr>
          <t xml:space="preserve">Grâce au format de cellule, indiquez quelles cellules peuvent être modifiées en cas de protection de données. Protégez ensuite votre feuille.</t>
        </r>
      </text>
      <mc:AlternateContent>
        <mc:Choice Requires="v2">
          <commentPr autoFill="false" autoScale="false" colHidden="false" locked="false" rowHidden="false" textHAlign="justify" textVAlign="top">
            <anchor moveWithCells="false" sizeWithCells="false">
              <xdr:from>
                <xdr:col>4</xdr:col>
                <xdr:colOff>14</xdr:colOff>
                <xdr:row>28</xdr:row>
                <xdr:rowOff>13</xdr:rowOff>
              </xdr:from>
              <xdr:to>
                <xdr:col>10</xdr:col>
                <xdr:colOff>36</xdr:colOff>
                <xdr:row>31</xdr:row>
                <xdr:rowOff>4</xdr:rowOff>
              </xdr:to>
            </anchor>
          </commentPr>
        </mc:Choice>
        <mc:Fallback/>
      </mc:AlternateContent>
    </comment>
  </commentList>
</comments>
</file>

<file path=xl/comments2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 </author>
  </authors>
  <commentList>
    <comment ref="B3" authorId="0">
      <text>
        <r>
          <rPr>
            <b val="true"/>
            <sz val="12"/>
            <color rgb="FF000000"/>
            <rFont val="Calibri"/>
            <family val="0"/>
          </rPr>
          <t xml:space="preserve">Pas d'enfant pas de prime
</t>
        </r>
        <r>
          <rPr>
            <sz val="9"/>
            <color rgb="FF000000"/>
            <rFont val="Calibri"/>
            <family val="2"/>
          </rPr>
          <t xml:space="preserve">
</t>
        </r>
      </text>
      <mc:AlternateContent>
        <mc:Choice Requires="v2">
          <commentPr autoFill="false" autoScale="false" colHidden="false" locked="false" rowHidden="false" textHAlign="justify" textVAlign="top">
            <anchor moveWithCells="false" sizeWithCells="false">
              <xdr:from>
                <xdr:col>2</xdr:col>
                <xdr:colOff>20</xdr:colOff>
                <xdr:row>1</xdr:row>
                <xdr:rowOff>8</xdr:rowOff>
              </xdr:from>
              <xdr:to>
                <xdr:col>3</xdr:col>
                <xdr:colOff>73</xdr:colOff>
                <xdr:row>5</xdr:row>
                <xdr:rowOff>10</xdr:rowOff>
              </xdr:to>
            </anchor>
          </commentPr>
        </mc:Choice>
        <mc:Fallback/>
      </mc:AlternateContent>
    </comment>
    <comment ref="B4" authorId="0">
      <text>
        <r>
          <rPr>
            <b val="true"/>
            <sz val="12"/>
            <color rgb="FF000000"/>
            <rFont val="Calibri"/>
            <family val="0"/>
          </rPr>
          <t xml:space="preserve">50 euros de primes pour 1 ou 2 enfants</t>
        </r>
      </text>
      <mc:AlternateContent>
        <mc:Choice Requires="v2">
          <commentPr autoFill="false" autoScale="false" colHidden="false" locked="false" rowHidden="false" textHAlign="justify" textVAlign="top">
            <anchor moveWithCells="false" sizeWithCells="false">
              <xdr:from>
                <xdr:col>2</xdr:col>
                <xdr:colOff>20</xdr:colOff>
                <xdr:row>2</xdr:row>
                <xdr:rowOff>8</xdr:rowOff>
              </xdr:from>
              <xdr:to>
                <xdr:col>3</xdr:col>
                <xdr:colOff>73</xdr:colOff>
                <xdr:row>6</xdr:row>
                <xdr:rowOff>10</xdr:rowOff>
              </xdr:to>
            </anchor>
          </commentPr>
        </mc:Choice>
        <mc:Fallback/>
      </mc:AlternateContent>
    </comment>
    <comment ref="B5" authorId="0">
      <text>
        <r>
          <rPr>
            <b val="true"/>
            <sz val="12"/>
            <color rgb="FF000000"/>
            <rFont val="Calibri"/>
            <family val="0"/>
          </rPr>
          <t xml:space="preserve">150 euros de primes pour 3 ou 4 enfants</t>
        </r>
      </text>
      <mc:AlternateContent>
        <mc:Choice Requires="v2">
          <commentPr autoFill="false" autoScale="false" colHidden="false" locked="false" rowHidden="false" textHAlign="justify" textVAlign="top">
            <anchor moveWithCells="false" sizeWithCells="false">
              <xdr:from>
                <xdr:col>2</xdr:col>
                <xdr:colOff>20</xdr:colOff>
                <xdr:row>3</xdr:row>
                <xdr:rowOff>8</xdr:rowOff>
              </xdr:from>
              <xdr:to>
                <xdr:col>3</xdr:col>
                <xdr:colOff>73</xdr:colOff>
                <xdr:row>7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b val="true"/>
            <sz val="12"/>
            <color rgb="FF000000"/>
            <rFont val="Calibri"/>
            <family val="0"/>
          </rPr>
          <t xml:space="preserve">300 euros de prime à partir de 5 enfants
</t>
        </r>
      </text>
      <mc:AlternateContent>
        <mc:Choice Requires="v2">
          <commentPr autoFill="false" autoScale="false" colHidden="false" locked="false" rowHidden="false" textHAlign="justify" textVAlign="top">
            <anchor moveWithCells="false" sizeWithCells="false">
              <xdr:from>
                <xdr:col>2</xdr:col>
                <xdr:colOff>18</xdr:colOff>
                <xdr:row>4</xdr:row>
                <xdr:rowOff>12</xdr:rowOff>
              </xdr:from>
              <xdr:to>
                <xdr:col>3</xdr:col>
                <xdr:colOff>71</xdr:colOff>
                <xdr:row>8</xdr:row>
                <xdr:rowOff>14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<sst xmlns="http://schemas.openxmlformats.org/spreadsheetml/2006/main" count="106" uniqueCount="53">
  <si>
    <t xml:space="preserve">Objectif de l'exercice : mettre en pratique la fonction RECHERCHEV</t>
  </si>
  <si>
    <t xml:space="preserve">Identifiant salarié</t>
  </si>
  <si>
    <t xml:space="preserve">Contexte</t>
  </si>
  <si>
    <t xml:space="preserve">Nom</t>
  </si>
  <si>
    <t xml:space="preserve">Il s'agit de créer une feuille d'interrogation d'informations sur un salarié permettant, entre autres de calculer le salaire total d'un salarié.</t>
  </si>
  <si>
    <t xml:space="preserve">Prénom</t>
  </si>
  <si>
    <t xml:space="preserve">Date de naissance</t>
  </si>
  <si>
    <t xml:space="preserve">Les données sur le personnel sont stockées dans la feuille "personnel".</t>
  </si>
  <si>
    <t xml:space="preserve">Salaire de base</t>
  </si>
  <si>
    <t xml:space="preserve">Les données sur les règles de calcul des primes au sein de l'entreprise sont stockées dans la feuille "grille référence".</t>
  </si>
  <si>
    <t xml:space="preserve">Prime vente</t>
  </si>
  <si>
    <t xml:space="preserve">La prime de vente est le montant des ventes du salarié multiplié par le pourcentage d'intéressement (voir "grille référence").</t>
  </si>
  <si>
    <t xml:space="preserve">Prime familiale</t>
  </si>
  <si>
    <t xml:space="preserve">La prime familiale est calculée via le tableau donné dans la feuille "grille référence".</t>
  </si>
  <si>
    <t xml:space="preserve">Salaire total</t>
  </si>
  <si>
    <t xml:space="preserve">L'exercice : répondez successivement aux questions suivantes.</t>
  </si>
  <si>
    <t xml:space="preserve">Question 1</t>
  </si>
  <si>
    <t xml:space="preserve">Concevez dans les cellules bleues, les formules nécessaires pour afficher les informations correspondantes du salarié.</t>
  </si>
  <si>
    <t xml:space="preserve">Question 2</t>
  </si>
  <si>
    <t xml:space="preserve">Si vous ne l'avez pas déjà fait, évitez que des #N/A apparaissent quand l'identifiant n'existe pas.</t>
  </si>
  <si>
    <t xml:space="preserve"> Afficher à la place du nom le texte dédié dans la grille de référence (voir colonne H). Dans les autres cases bleues, n'affichez rien.</t>
  </si>
  <si>
    <t xml:space="preserve">Question 3</t>
  </si>
  <si>
    <t xml:space="preserve">Afficher en fond rouge les cases quand l'identifiant n'existe pas.</t>
  </si>
  <si>
    <t xml:space="preserve">Indice</t>
  </si>
  <si>
    <t xml:space="preserve">Question 4</t>
  </si>
  <si>
    <t xml:space="preserve">Assure-vous que seule la case de saisie de l'identifiant puisse être modifiée.</t>
  </si>
  <si>
    <t xml:space="preserve">Question 5</t>
  </si>
  <si>
    <t xml:space="preserve">Pourquoi avoir un identifiant autre que le nom ?</t>
  </si>
  <si>
    <t xml:space="preserve">car il y a des homonymes</t>
  </si>
  <si>
    <t xml:space="preserve">Politique familiale</t>
  </si>
  <si>
    <t xml:space="preserve">Pourcentage intéressement aux ventes</t>
  </si>
  <si>
    <t xml:space="preserve">Message erreur saisie</t>
  </si>
  <si>
    <t xml:space="preserve">Nb enfants</t>
  </si>
  <si>
    <t xml:space="preserve">Prime</t>
  </si>
  <si>
    <t xml:space="preserve">Problème de saisie</t>
  </si>
  <si>
    <t xml:space="preserve">Non concerné</t>
  </si>
  <si>
    <t xml:space="preserve">Identifiant</t>
  </si>
  <si>
    <t xml:space="preserve">Date naissance</t>
  </si>
  <si>
    <t xml:space="preserve">salaire brut base</t>
  </si>
  <si>
    <t xml:space="preserve">chiffre vente</t>
  </si>
  <si>
    <t xml:space="preserve">Dupont</t>
  </si>
  <si>
    <t xml:space="preserve">Max</t>
  </si>
  <si>
    <t xml:space="preserve">Aurélie</t>
  </si>
  <si>
    <t xml:space="preserve">Simon</t>
  </si>
  <si>
    <t xml:space="preserve">Durand</t>
  </si>
  <si>
    <t xml:space="preserve">Pénélope</t>
  </si>
  <si>
    <t xml:space="preserve">Durant</t>
  </si>
  <si>
    <t xml:space="preserve">kefir</t>
  </si>
  <si>
    <t xml:space="preserve">Dupond</t>
  </si>
  <si>
    <t xml:space="preserve">Romain</t>
  </si>
  <si>
    <t xml:space="preserve">Maëlle</t>
  </si>
  <si>
    <t xml:space="preserve">Mohammed</t>
  </si>
  <si>
    <t xml:space="preserve">Agnès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</si>
</sst>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0C];[RED]\-#,##0.00\ [$€-40C]"/>
    <numFmt numFmtId="166" formatCode="dd/mm/yy"/>
    <numFmt numFmtId="167" formatCode="0%"/>
    <numFmt numFmtId="168" formatCode="\ #,##0.00\ [$€-401]\ ;\-#,##0.00\ [$€-401]\ ;\-#\ [$€-401]\ ;@\ "/>
    <numFmt numFmtId="169" formatCode="mm/dd/yyyy;@"/>
  </numFmts>
  <fonts count="10">
    <font>
      <sz val="12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2"/>
      <color rgb="FF000000"/>
      <name val="Calibri"/>
      <family val="2"/>
    </font>
    <font>
      <b val="true"/>
      <sz val="12"/>
      <color rgb="FFDD0806"/>
      <name val="Calibri"/>
      <family val="0"/>
    </font>
    <font>
      <b val="true"/>
      <sz val="12"/>
      <color rgb="FF000000"/>
      <name val="Calibri"/>
      <family val="2"/>
    </font>
    <font>
      <sz val="12"/>
      <color rgb="FF0084D1"/>
      <name val="Calibri"/>
      <family val="2"/>
    </font>
    <font>
      <b val="true"/>
      <sz val="12"/>
      <color rgb="FF000000"/>
      <name val="Calibri"/>
      <family val="0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DD0806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0" fillId="2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2" xfId="20"/>
    <cellStyle name="Sans nom1" xfId="21"/>
  </cellStyles>
  <dxfs count="1">
    <dxf>
      <font>
        <name val="Calibri"/>
        <family val="2"/>
        <color rgb="FF000000"/>
        <sz val="12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Excel_BuiltIn__FilterDatabase" displayName="Excel_BuiltIn__FilterDatabase" ref="A1:G1" headerRowCount="1" totalsRowCount="0" totalsRowShown="0">
  <autoFilter ref="A1:G1"/>
  <tableColumns count="7">
    <tableColumn id="1" name="Identifiant"/>
    <tableColumn id="2" name="Nom"/>
    <tableColumn id="3" name="Prénom"/>
    <tableColumn id="4" name="Date naissance"/>
    <tableColumn id="5" name="Nb enfants"/>
    <tableColumn id="6" name="salaire brut base"/>
    <tableColumn id="7" name="chiffre vente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10.91015625" defaultRowHeight="15" zeroHeight="false" outlineLevelRow="1" outlineLevelCol="0"/>
  <cols>
    <col collapsed="false" customWidth="true" hidden="false" outlineLevel="0" max="1" min="1" style="0" width="19.52"/>
    <col collapsed="false" customWidth="true" hidden="false" outlineLevel="0" max="2" min="2" style="0" width="19.58"/>
    <col collapsed="false" customWidth="true" hidden="false" outlineLevel="0" max="13" min="13" style="0" width="12.95"/>
  </cols>
  <sheetData>
    <row r="1" customFormat="false" ht="15" hidden="false" customHeight="false" outlineLevel="0" collapsed="false">
      <c r="D1" s="1" t="s">
        <v>0</v>
      </c>
      <c r="E1" s="1"/>
      <c r="F1" s="1"/>
      <c r="G1" s="1"/>
      <c r="H1" s="1"/>
      <c r="I1" s="1"/>
    </row>
    <row r="3" customFormat="false" ht="15" hidden="false" customHeight="false" outlineLevel="0" collapsed="false">
      <c r="A3" s="2" t="s">
        <v>1</v>
      </c>
      <c r="B3" s="3" t="n">
        <v>1</v>
      </c>
      <c r="D3" s="4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customFormat="false" ht="15" hidden="false" customHeight="false" outlineLevel="0" collapsed="false">
      <c r="A4" s="2" t="s">
        <v>3</v>
      </c>
      <c r="B4" s="6" t="str">
        <f aca="false">IFERROR(VLOOKUP(B$3,personnel!A$2:G$32,2,0),'grille reference'!$H$2)</f>
        <v>Dupont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customFormat="false" ht="15" hidden="false" customHeight="false" outlineLevel="0" collapsed="false">
      <c r="A5" s="2" t="s">
        <v>5</v>
      </c>
      <c r="B5" s="6" t="str">
        <f aca="false">IFERROR(VLOOKUP(B$3,personnel!A$2:G$32,3,0),"")</f>
        <v>Max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customFormat="false" ht="15" hidden="false" customHeight="false" outlineLevel="0" collapsed="false">
      <c r="A6" s="2" t="s">
        <v>6</v>
      </c>
      <c r="B6" s="8" t="n">
        <f aca="false">IFERROR(VLOOKUP(B$3,personnel!A$2:G$32,4,0),"")</f>
        <v>32642</v>
      </c>
      <c r="D6" s="7" t="s">
        <v>7</v>
      </c>
      <c r="E6" s="7"/>
      <c r="F6" s="7"/>
      <c r="G6" s="7"/>
      <c r="H6" s="7"/>
      <c r="I6" s="7"/>
      <c r="J6" s="5"/>
      <c r="K6" s="5"/>
      <c r="L6" s="5"/>
      <c r="M6" s="5"/>
      <c r="N6" s="5"/>
    </row>
    <row r="7" customFormat="false" ht="15" hidden="false" customHeight="false" outlineLevel="0" collapsed="false">
      <c r="A7" s="2" t="s">
        <v>8</v>
      </c>
      <c r="B7" s="9" t="n">
        <f aca="false">IFERROR(VLOOKUP(B$3,personnel!A$2:G$32,6,0),"")</f>
        <v>2800</v>
      </c>
      <c r="D7" s="7" t="s">
        <v>9</v>
      </c>
      <c r="E7" s="7"/>
      <c r="F7" s="7"/>
      <c r="G7" s="7"/>
      <c r="H7" s="7"/>
      <c r="I7" s="7"/>
      <c r="J7" s="7"/>
      <c r="K7" s="7"/>
      <c r="L7" s="7"/>
      <c r="M7" s="7"/>
      <c r="N7" s="5"/>
    </row>
    <row r="8" customFormat="false" ht="15" hidden="false" customHeight="false" outlineLevel="0" collapsed="false">
      <c r="A8" s="2" t="s">
        <v>10</v>
      </c>
      <c r="B8" s="9" t="n">
        <f aca="false">IFERROR(VLOOKUP(B$3,personnel!A$2:G$32,7,0)*'grille reference'!$D$2,"")</f>
        <v>900</v>
      </c>
      <c r="D8" s="7" t="s">
        <v>11</v>
      </c>
      <c r="E8" s="7"/>
      <c r="F8" s="7"/>
      <c r="G8" s="7"/>
      <c r="H8" s="7"/>
      <c r="I8" s="7"/>
      <c r="J8" s="7"/>
      <c r="K8" s="7"/>
      <c r="L8" s="7"/>
      <c r="M8" s="7"/>
      <c r="N8" s="5"/>
    </row>
    <row r="9" customFormat="false" ht="15" hidden="false" customHeight="false" outlineLevel="0" collapsed="false">
      <c r="A9" s="2" t="s">
        <v>12</v>
      </c>
      <c r="B9" s="9" t="n">
        <f aca="false">IFERROR(VLOOKUP(VLOOKUP(B$3,personnel!A$2:G$32,5,0),'grille reference'!A3:B6,2,1),"")</f>
        <v>50</v>
      </c>
      <c r="D9" s="7" t="s">
        <v>13</v>
      </c>
      <c r="E9" s="7"/>
      <c r="F9" s="7"/>
      <c r="G9" s="7"/>
      <c r="H9" s="7"/>
      <c r="I9" s="7"/>
      <c r="J9" s="7"/>
      <c r="K9" s="5"/>
      <c r="L9" s="5"/>
      <c r="M9" s="5"/>
      <c r="N9" s="5"/>
    </row>
    <row r="10" customFormat="false" ht="15" hidden="false" customHeight="false" outlineLevel="0" collapsed="false">
      <c r="A10" s="2" t="s">
        <v>14</v>
      </c>
      <c r="B10" s="9" t="n">
        <f aca="false">IF(ISNA(VLOOKUP(B$3,personnel!A$2:G$32,2,0)),"",SUM(B7:B9))</f>
        <v>3750</v>
      </c>
    </row>
    <row r="12" customFormat="false" ht="15" hidden="false" customHeight="false" outlineLevel="0" collapsed="false">
      <c r="A12" s="1" t="s">
        <v>15</v>
      </c>
      <c r="B12" s="1"/>
      <c r="C12" s="1"/>
      <c r="D12" s="1"/>
      <c r="E12" s="1"/>
    </row>
    <row r="13" customFormat="false" ht="15" hidden="false" customHeight="false" outlineLevel="0" collapsed="false">
      <c r="A13" s="10" t="s">
        <v>16</v>
      </c>
    </row>
    <row r="14" customFormat="false" ht="15" hidden="false" customHeight="false" outlineLevel="0" collapsed="false">
      <c r="A14" s="11" t="s">
        <v>17</v>
      </c>
      <c r="B14" s="11"/>
      <c r="C14" s="11"/>
      <c r="D14" s="11"/>
      <c r="E14" s="11"/>
      <c r="F14" s="11"/>
      <c r="G14" s="11"/>
      <c r="H14" s="11"/>
      <c r="I14" s="11"/>
    </row>
    <row r="16" customFormat="false" ht="15" hidden="false" customHeight="false" outlineLevel="0" collapsed="false">
      <c r="A16" s="10" t="s">
        <v>18</v>
      </c>
    </row>
    <row r="17" customFormat="false" ht="15" hidden="false" customHeight="false" outlineLevel="1" collapsed="false">
      <c r="A17" s="11" t="s">
        <v>19</v>
      </c>
      <c r="B17" s="11"/>
      <c r="C17" s="11"/>
      <c r="D17" s="11"/>
      <c r="E17" s="11"/>
      <c r="F17" s="11"/>
      <c r="G17" s="11"/>
    </row>
    <row r="18" customFormat="false" ht="15" hidden="false" customHeight="false" outlineLevel="1" collapsed="false">
      <c r="A18" s="11" t="s">
        <v>20</v>
      </c>
      <c r="B18" s="11"/>
      <c r="C18" s="11"/>
      <c r="D18" s="11"/>
      <c r="E18" s="11"/>
      <c r="F18" s="11"/>
      <c r="G18" s="11"/>
      <c r="H18" s="11"/>
      <c r="I18" s="11"/>
      <c r="J18" s="11"/>
    </row>
    <row r="20" customFormat="false" ht="15" hidden="false" customHeight="false" outlineLevel="0" collapsed="false">
      <c r="A20" s="10" t="s">
        <v>21</v>
      </c>
    </row>
    <row r="21" customFormat="false" ht="15" hidden="false" customHeight="false" outlineLevel="1" collapsed="false">
      <c r="A21" s="11" t="s">
        <v>22</v>
      </c>
      <c r="B21" s="11"/>
      <c r="C21" s="11"/>
      <c r="D21" s="11"/>
      <c r="E21" s="11"/>
    </row>
    <row r="22" customFormat="false" ht="15" hidden="false" customHeight="false" outlineLevel="1" collapsed="false">
      <c r="A22" s="12" t="s">
        <v>23</v>
      </c>
    </row>
    <row r="24" customFormat="false" ht="15" hidden="false" customHeight="false" outlineLevel="0" collapsed="false">
      <c r="A24" s="10" t="s">
        <v>24</v>
      </c>
    </row>
    <row r="25" customFormat="false" ht="15" hidden="false" customHeight="false" outlineLevel="1" collapsed="false">
      <c r="A25" s="11" t="s">
        <v>25</v>
      </c>
      <c r="B25" s="11"/>
      <c r="C25" s="11"/>
      <c r="D25" s="11"/>
      <c r="E25" s="11"/>
      <c r="F25" s="11"/>
    </row>
    <row r="26" customFormat="false" ht="15" hidden="false" customHeight="false" outlineLevel="1" collapsed="false">
      <c r="A26" s="12" t="s">
        <v>23</v>
      </c>
    </row>
    <row r="28" customFormat="false" ht="15" hidden="false" customHeight="false" outlineLevel="0" collapsed="false">
      <c r="A28" s="10" t="s">
        <v>26</v>
      </c>
    </row>
    <row r="29" customFormat="false" ht="15" hidden="false" customHeight="false" outlineLevel="1" collapsed="false">
      <c r="A29" s="11" t="s">
        <v>27</v>
      </c>
      <c r="B29" s="11"/>
      <c r="C29" s="11"/>
      <c r="D29" s="13" t="s">
        <v>28</v>
      </c>
    </row>
  </sheetData>
  <mergeCells count="13">
    <mergeCell ref="D1:I1"/>
    <mergeCell ref="D4:N4"/>
    <mergeCell ref="D6:I6"/>
    <mergeCell ref="D7:M7"/>
    <mergeCell ref="D8:M8"/>
    <mergeCell ref="D9:J9"/>
    <mergeCell ref="A12:E12"/>
    <mergeCell ref="A14:I14"/>
    <mergeCell ref="A17:G17"/>
    <mergeCell ref="A18:J18"/>
    <mergeCell ref="A21:E21"/>
    <mergeCell ref="A25:F25"/>
    <mergeCell ref="A29:C29"/>
  </mergeCells>
  <conditionalFormatting sqref="B4:B10">
    <cfRule type="expression" priority="2" aboveAverage="0" equalAverage="0" bottom="0" percent="0" rank="0" text="" dxfId="0">
      <formula>ISNA(VLOOKUP(B$3,personnel!A$2:G$32,2,0))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10.91015625" defaultRowHeight="15" zeroHeight="false" outlineLevelRow="0" outlineLevelCol="0"/>
  <cols>
    <col collapsed="false" customWidth="true" hidden="false" outlineLevel="0" max="2" min="2" style="0" width="12.35"/>
    <col collapsed="false" customWidth="true" hidden="false" outlineLevel="0" max="8" min="8" style="0" width="21.52"/>
  </cols>
  <sheetData>
    <row r="1" customFormat="false" ht="15" hidden="false" customHeight="false" outlineLevel="0" collapsed="false">
      <c r="A1" s="0" t="s">
        <v>29</v>
      </c>
      <c r="D1" s="0" t="s">
        <v>30</v>
      </c>
      <c r="H1" s="2" t="s">
        <v>31</v>
      </c>
    </row>
    <row r="2" customFormat="false" ht="15" hidden="false" customHeight="false" outlineLevel="0" collapsed="false">
      <c r="A2" s="2" t="s">
        <v>32</v>
      </c>
      <c r="B2" s="2" t="s">
        <v>33</v>
      </c>
      <c r="D2" s="14" t="n">
        <v>0.01</v>
      </c>
      <c r="H2" s="2" t="s">
        <v>34</v>
      </c>
    </row>
    <row r="3" customFormat="false" ht="15" hidden="false" customHeight="false" outlineLevel="0" collapsed="false">
      <c r="A3" s="2" t="n">
        <v>0</v>
      </c>
      <c r="B3" s="2" t="s">
        <v>35</v>
      </c>
    </row>
    <row r="4" customFormat="false" ht="15" hidden="false" customHeight="false" outlineLevel="0" collapsed="false">
      <c r="A4" s="2" t="n">
        <v>1</v>
      </c>
      <c r="B4" s="15" t="n">
        <v>50</v>
      </c>
    </row>
    <row r="5" customFormat="false" ht="15" hidden="false" customHeight="false" outlineLevel="0" collapsed="false">
      <c r="A5" s="2" t="n">
        <v>3</v>
      </c>
      <c r="B5" s="15" t="n">
        <v>150</v>
      </c>
    </row>
    <row r="6" customFormat="false" ht="15" hidden="false" customHeight="false" outlineLevel="0" collapsed="false">
      <c r="A6" s="2" t="n">
        <v>5</v>
      </c>
      <c r="B6" s="15" t="n">
        <v>300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2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F18" activeCellId="0" sqref="F18"/>
    </sheetView>
  </sheetViews>
  <sheetFormatPr defaultColWidth="10.91015625" defaultRowHeight="15" zeroHeight="false" outlineLevelRow="0" outlineLevelCol="0"/>
  <cols>
    <col collapsed="false" customWidth="true" hidden="false" outlineLevel="0" max="4" min="4" style="0" width="13.18"/>
    <col collapsed="false" customWidth="true" hidden="false" outlineLevel="0" max="6" min="6" style="0" width="11.01"/>
    <col collapsed="false" customWidth="true" hidden="false" outlineLevel="0" max="7" min="7" style="0" width="13.01"/>
  </cols>
  <sheetData>
    <row r="1" customFormat="false" ht="15" hidden="false" customHeight="false" outlineLevel="0" collapsed="false">
      <c r="A1" s="11" t="s">
        <v>36</v>
      </c>
      <c r="B1" s="11" t="s">
        <v>3</v>
      </c>
      <c r="C1" s="11" t="s">
        <v>5</v>
      </c>
      <c r="D1" s="11" t="s">
        <v>37</v>
      </c>
      <c r="E1" s="11" t="s">
        <v>32</v>
      </c>
      <c r="F1" s="11" t="s">
        <v>38</v>
      </c>
      <c r="G1" s="11" t="s">
        <v>39</v>
      </c>
    </row>
    <row r="2" customFormat="false" ht="15" hidden="false" customHeight="false" outlineLevel="0" collapsed="false">
      <c r="A2" s="0" t="n">
        <v>1</v>
      </c>
      <c r="B2" s="0" t="s">
        <v>40</v>
      </c>
      <c r="C2" s="0" t="s">
        <v>41</v>
      </c>
      <c r="D2" s="16" t="n">
        <v>32642</v>
      </c>
      <c r="E2" s="0" t="n">
        <v>2</v>
      </c>
      <c r="F2" s="17" t="n">
        <v>2800</v>
      </c>
      <c r="G2" s="17" t="n">
        <v>90000</v>
      </c>
    </row>
    <row r="3" customFormat="false" ht="15" hidden="false" customHeight="false" outlineLevel="0" collapsed="false">
      <c r="A3" s="0" t="n">
        <v>4</v>
      </c>
      <c r="B3" s="0" t="s">
        <v>40</v>
      </c>
      <c r="C3" s="0" t="s">
        <v>42</v>
      </c>
      <c r="D3" s="16" t="n">
        <v>25703</v>
      </c>
      <c r="E3" s="0" t="n">
        <v>6</v>
      </c>
      <c r="F3" s="17" t="n">
        <v>2700</v>
      </c>
      <c r="G3" s="17" t="n">
        <v>70000</v>
      </c>
    </row>
    <row r="4" customFormat="false" ht="15" hidden="false" customHeight="false" outlineLevel="0" collapsed="false">
      <c r="A4" s="0" t="n">
        <v>7</v>
      </c>
      <c r="B4" s="0" t="s">
        <v>40</v>
      </c>
      <c r="C4" s="0" t="s">
        <v>43</v>
      </c>
      <c r="D4" s="16" t="n">
        <v>33413</v>
      </c>
      <c r="E4" s="0" t="n">
        <v>6</v>
      </c>
      <c r="F4" s="17" t="n">
        <v>3000</v>
      </c>
      <c r="G4" s="17" t="n">
        <v>40000</v>
      </c>
    </row>
    <row r="5" customFormat="false" ht="15" hidden="false" customHeight="false" outlineLevel="0" collapsed="false">
      <c r="A5" s="0" t="n">
        <v>10</v>
      </c>
      <c r="B5" s="0" t="s">
        <v>44</v>
      </c>
      <c r="C5" s="0" t="s">
        <v>45</v>
      </c>
      <c r="D5" s="16" t="n">
        <v>27245</v>
      </c>
      <c r="E5" s="0" t="n">
        <v>4</v>
      </c>
      <c r="F5" s="17" t="n">
        <v>3300</v>
      </c>
      <c r="G5" s="17" t="n">
        <v>95000</v>
      </c>
    </row>
    <row r="6" customFormat="false" ht="15" hidden="false" customHeight="false" outlineLevel="0" collapsed="false">
      <c r="A6" s="0" t="n">
        <v>13</v>
      </c>
      <c r="B6" s="0" t="s">
        <v>46</v>
      </c>
      <c r="C6" s="0" t="s">
        <v>47</v>
      </c>
      <c r="D6" s="16" t="n">
        <v>28787</v>
      </c>
      <c r="E6" s="0" t="n">
        <v>1</v>
      </c>
      <c r="F6" s="17" t="n">
        <v>2500</v>
      </c>
      <c r="G6" s="17" t="n">
        <v>40000</v>
      </c>
    </row>
    <row r="7" customFormat="false" ht="15" hidden="false" customHeight="false" outlineLevel="0" collapsed="false">
      <c r="A7" s="0" t="n">
        <v>16</v>
      </c>
      <c r="B7" s="0" t="s">
        <v>48</v>
      </c>
      <c r="C7" s="0" t="s">
        <v>49</v>
      </c>
      <c r="D7" s="16" t="n">
        <v>30329</v>
      </c>
      <c r="E7" s="0" t="n">
        <v>0</v>
      </c>
      <c r="F7" s="17" t="n">
        <v>2500</v>
      </c>
      <c r="G7" s="17" t="n">
        <v>35000</v>
      </c>
    </row>
    <row r="8" customFormat="false" ht="15" hidden="false" customHeight="false" outlineLevel="0" collapsed="false">
      <c r="A8" s="0" t="n">
        <v>19</v>
      </c>
      <c r="B8" s="0" t="s">
        <v>44</v>
      </c>
      <c r="C8" s="0" t="s">
        <v>50</v>
      </c>
      <c r="D8" s="16" t="n">
        <v>29558</v>
      </c>
      <c r="E8" s="0" t="n">
        <v>4</v>
      </c>
      <c r="F8" s="17" t="n">
        <v>3200</v>
      </c>
      <c r="G8" s="17" t="n">
        <v>75000</v>
      </c>
    </row>
    <row r="9" customFormat="false" ht="15" hidden="false" customHeight="false" outlineLevel="0" collapsed="false">
      <c r="A9" s="0" t="n">
        <v>22</v>
      </c>
      <c r="B9" s="0" t="s">
        <v>40</v>
      </c>
      <c r="C9" s="0" t="s">
        <v>51</v>
      </c>
      <c r="D9" s="16" t="n">
        <v>24932</v>
      </c>
      <c r="E9" s="0" t="n">
        <v>5</v>
      </c>
      <c r="F9" s="17" t="n">
        <v>2900</v>
      </c>
      <c r="G9" s="17" t="n">
        <v>95000</v>
      </c>
    </row>
    <row r="10" customFormat="false" ht="15" hidden="false" customHeight="false" outlineLevel="0" collapsed="false">
      <c r="A10" s="0" t="n">
        <v>25</v>
      </c>
      <c r="B10" s="0" t="s">
        <v>40</v>
      </c>
      <c r="C10" s="0" t="s">
        <v>41</v>
      </c>
      <c r="D10" s="16" t="n">
        <v>33413</v>
      </c>
      <c r="E10" s="0" t="n">
        <v>4</v>
      </c>
      <c r="F10" s="17" t="n">
        <v>2800</v>
      </c>
      <c r="G10" s="17" t="n">
        <v>80000</v>
      </c>
    </row>
    <row r="11" customFormat="false" ht="15" hidden="false" customHeight="false" outlineLevel="0" collapsed="false">
      <c r="A11" s="0" t="n">
        <v>28</v>
      </c>
      <c r="B11" s="0" t="s">
        <v>40</v>
      </c>
      <c r="C11" s="0" t="s">
        <v>42</v>
      </c>
      <c r="D11" s="16" t="n">
        <v>26474</v>
      </c>
      <c r="E11" s="0" t="n">
        <v>1</v>
      </c>
      <c r="F11" s="17" t="n">
        <v>2700</v>
      </c>
      <c r="G11" s="17" t="n">
        <v>75000</v>
      </c>
    </row>
    <row r="12" customFormat="false" ht="15" hidden="false" customHeight="false" outlineLevel="0" collapsed="false">
      <c r="A12" s="0" t="n">
        <v>31</v>
      </c>
      <c r="B12" s="0" t="s">
        <v>40</v>
      </c>
      <c r="C12" s="0" t="s">
        <v>43</v>
      </c>
      <c r="D12" s="16" t="n">
        <v>23390</v>
      </c>
      <c r="E12" s="0" t="n">
        <v>3</v>
      </c>
      <c r="F12" s="17" t="n">
        <v>3100</v>
      </c>
      <c r="G12" s="17" t="n">
        <v>60000</v>
      </c>
    </row>
    <row r="13" customFormat="false" ht="15" hidden="false" customHeight="false" outlineLevel="0" collapsed="false">
      <c r="A13" s="0" t="n">
        <v>34</v>
      </c>
      <c r="B13" s="0" t="s">
        <v>44</v>
      </c>
      <c r="C13" s="0" t="s">
        <v>45</v>
      </c>
      <c r="D13" s="16" t="n">
        <v>28016</v>
      </c>
      <c r="E13" s="0" t="n">
        <v>2</v>
      </c>
      <c r="F13" s="17" t="n">
        <v>3300</v>
      </c>
      <c r="G13" s="17" t="n">
        <v>85000</v>
      </c>
    </row>
    <row r="14" customFormat="false" ht="15" hidden="false" customHeight="false" outlineLevel="0" collapsed="false">
      <c r="A14" s="0" t="n">
        <v>37</v>
      </c>
      <c r="B14" s="0" t="s">
        <v>46</v>
      </c>
      <c r="C14" s="0" t="s">
        <v>52</v>
      </c>
      <c r="D14" s="16" t="n">
        <v>23390</v>
      </c>
      <c r="E14" s="0" t="n">
        <v>3</v>
      </c>
      <c r="F14" s="17" t="n">
        <v>3400</v>
      </c>
      <c r="G14" s="17" t="n">
        <v>100000</v>
      </c>
    </row>
    <row r="15" customFormat="false" ht="15" hidden="false" customHeight="false" outlineLevel="0" collapsed="false">
      <c r="A15" s="0" t="n">
        <v>40</v>
      </c>
      <c r="B15" s="0" t="s">
        <v>48</v>
      </c>
      <c r="C15" s="0" t="s">
        <v>49</v>
      </c>
      <c r="D15" s="16" t="n">
        <v>31100</v>
      </c>
      <c r="E15" s="0" t="n">
        <v>5</v>
      </c>
      <c r="F15" s="17" t="n">
        <v>2600</v>
      </c>
      <c r="G15" s="17" t="n">
        <v>55000</v>
      </c>
    </row>
    <row r="16" customFormat="false" ht="15" hidden="false" customHeight="false" outlineLevel="0" collapsed="false">
      <c r="A16" s="0" t="n">
        <v>43</v>
      </c>
      <c r="B16" s="0" t="s">
        <v>44</v>
      </c>
      <c r="C16" s="0" t="s">
        <v>50</v>
      </c>
      <c r="D16" s="16" t="n">
        <v>30329</v>
      </c>
      <c r="E16" s="0" t="n">
        <v>3</v>
      </c>
      <c r="F16" s="17" t="n">
        <v>3200</v>
      </c>
      <c r="G16" s="17" t="n">
        <v>80000</v>
      </c>
    </row>
    <row r="17" customFormat="false" ht="15" hidden="false" customHeight="false" outlineLevel="0" collapsed="false">
      <c r="A17" s="0" t="n">
        <v>46</v>
      </c>
      <c r="B17" s="0" t="s">
        <v>40</v>
      </c>
      <c r="C17" s="0" t="s">
        <v>51</v>
      </c>
      <c r="D17" s="16" t="n">
        <v>25703</v>
      </c>
      <c r="E17" s="0" t="n">
        <v>2</v>
      </c>
      <c r="F17" s="17" t="n">
        <v>3000</v>
      </c>
      <c r="G17" s="17" t="n">
        <v>45000</v>
      </c>
    </row>
    <row r="18" customFormat="false" ht="15" hidden="false" customHeight="false" outlineLevel="0" collapsed="false">
      <c r="A18" s="0" t="n">
        <v>49</v>
      </c>
      <c r="B18" s="0" t="s">
        <v>40</v>
      </c>
      <c r="C18" s="0" t="s">
        <v>41</v>
      </c>
      <c r="D18" s="16" t="n">
        <v>23390</v>
      </c>
      <c r="E18" s="0" t="n">
        <v>1</v>
      </c>
      <c r="F18" s="17" t="n">
        <v>2900</v>
      </c>
      <c r="G18" s="17" t="n">
        <v>100000</v>
      </c>
    </row>
    <row r="19" customFormat="false" ht="15" hidden="false" customHeight="false" outlineLevel="0" collapsed="false">
      <c r="A19" s="0" t="n">
        <v>52</v>
      </c>
      <c r="B19" s="0" t="s">
        <v>40</v>
      </c>
      <c r="C19" s="0" t="s">
        <v>42</v>
      </c>
      <c r="D19" s="16" t="n">
        <v>27245</v>
      </c>
      <c r="E19" s="0" t="n">
        <v>3</v>
      </c>
      <c r="F19" s="17" t="n">
        <v>2700</v>
      </c>
      <c r="G19" s="17" t="n">
        <v>65000</v>
      </c>
    </row>
    <row r="20" customFormat="false" ht="15" hidden="false" customHeight="false" outlineLevel="0" collapsed="false">
      <c r="A20" s="0" t="n">
        <v>55</v>
      </c>
      <c r="B20" s="0" t="s">
        <v>40</v>
      </c>
      <c r="C20" s="0" t="s">
        <v>43</v>
      </c>
      <c r="D20" s="16" t="n">
        <v>24161</v>
      </c>
      <c r="E20" s="0" t="n">
        <v>2</v>
      </c>
      <c r="F20" s="17" t="n">
        <v>3100</v>
      </c>
      <c r="G20" s="17" t="n">
        <v>65000</v>
      </c>
    </row>
    <row r="21" customFormat="false" ht="15" hidden="false" customHeight="false" outlineLevel="0" collapsed="false">
      <c r="A21" s="0" t="n">
        <v>58</v>
      </c>
      <c r="B21" s="0" t="s">
        <v>44</v>
      </c>
      <c r="C21" s="0" t="s">
        <v>45</v>
      </c>
      <c r="D21" s="16" t="n">
        <v>28787</v>
      </c>
      <c r="E21" s="0" t="n">
        <v>6</v>
      </c>
      <c r="F21" s="17" t="n">
        <v>3400</v>
      </c>
      <c r="G21" s="17" t="n">
        <v>105000</v>
      </c>
    </row>
    <row r="22" customFormat="false" ht="15" hidden="false" customHeight="false" outlineLevel="0" collapsed="false">
      <c r="A22" s="0" t="n">
        <v>61</v>
      </c>
      <c r="B22" s="0" t="s">
        <v>46</v>
      </c>
      <c r="C22" s="0" t="s">
        <v>52</v>
      </c>
      <c r="D22" s="16" t="n">
        <v>24161</v>
      </c>
      <c r="E22" s="0" t="n">
        <v>4</v>
      </c>
      <c r="F22" s="17" t="n">
        <v>2500</v>
      </c>
      <c r="G22" s="17" t="n">
        <v>45000</v>
      </c>
    </row>
    <row r="23" customFormat="false" ht="15" hidden="false" customHeight="false" outlineLevel="0" collapsed="false">
      <c r="A23" s="0" t="n">
        <v>64</v>
      </c>
      <c r="B23" s="0" t="s">
        <v>48</v>
      </c>
      <c r="C23" s="0" t="s">
        <v>49</v>
      </c>
      <c r="D23" s="16" t="n">
        <v>31871</v>
      </c>
      <c r="E23" s="0" t="n">
        <v>0</v>
      </c>
      <c r="F23" s="17" t="n">
        <v>2600</v>
      </c>
      <c r="G23" s="17" t="n">
        <v>60000</v>
      </c>
    </row>
    <row r="24" customFormat="false" ht="15" hidden="false" customHeight="false" outlineLevel="0" collapsed="false">
      <c r="A24" s="0" t="n">
        <v>67</v>
      </c>
      <c r="B24" s="0" t="s">
        <v>44</v>
      </c>
      <c r="C24" s="0" t="s">
        <v>50</v>
      </c>
      <c r="D24" s="16" t="n">
        <v>31100</v>
      </c>
      <c r="E24" s="0" t="n">
        <v>1</v>
      </c>
      <c r="F24" s="17" t="n">
        <v>3200</v>
      </c>
      <c r="G24" s="17" t="n">
        <v>70000</v>
      </c>
    </row>
    <row r="25" customFormat="false" ht="15" hidden="false" customHeight="false" outlineLevel="0" collapsed="false">
      <c r="A25" s="0" t="n">
        <v>70</v>
      </c>
      <c r="B25" s="0" t="s">
        <v>40</v>
      </c>
      <c r="C25" s="0" t="s">
        <v>51</v>
      </c>
      <c r="D25" s="16" t="n">
        <v>26474</v>
      </c>
      <c r="E25" s="0" t="n">
        <v>1</v>
      </c>
      <c r="F25" s="17" t="n">
        <v>3000</v>
      </c>
      <c r="G25" s="17" t="n">
        <v>50000</v>
      </c>
    </row>
    <row r="26" customFormat="false" ht="15" hidden="false" customHeight="false" outlineLevel="0" collapsed="false">
      <c r="A26" s="0" t="n">
        <v>73</v>
      </c>
      <c r="B26" s="0" t="s">
        <v>40</v>
      </c>
      <c r="C26" s="0" t="s">
        <v>41</v>
      </c>
      <c r="D26" s="16" t="n">
        <v>24161</v>
      </c>
      <c r="E26" s="0" t="n">
        <v>3</v>
      </c>
      <c r="F26" s="17" t="n">
        <v>2900</v>
      </c>
      <c r="G26" s="17" t="n">
        <v>105000</v>
      </c>
    </row>
    <row r="27" customFormat="false" ht="15" hidden="false" customHeight="false" outlineLevel="0" collapsed="false">
      <c r="A27" s="0" t="n">
        <v>76</v>
      </c>
      <c r="B27" s="0" t="s">
        <v>40</v>
      </c>
      <c r="C27" s="0" t="s">
        <v>42</v>
      </c>
      <c r="D27" s="16" t="n">
        <v>28016</v>
      </c>
      <c r="E27" s="0" t="n">
        <v>0</v>
      </c>
      <c r="F27" s="17" t="n">
        <v>2800</v>
      </c>
      <c r="G27" s="17" t="n">
        <v>85000</v>
      </c>
    </row>
    <row r="28" customFormat="false" ht="15" hidden="false" customHeight="false" outlineLevel="0" collapsed="false">
      <c r="A28" s="0" t="n">
        <v>79</v>
      </c>
      <c r="B28" s="0" t="s">
        <v>40</v>
      </c>
      <c r="C28" s="0" t="s">
        <v>43</v>
      </c>
      <c r="D28" s="16" t="n">
        <v>24932</v>
      </c>
      <c r="E28" s="0" t="n">
        <v>0</v>
      </c>
      <c r="F28" s="17" t="n">
        <v>3100</v>
      </c>
      <c r="G28" s="17" t="n">
        <v>55000</v>
      </c>
    </row>
    <row r="29" customFormat="false" ht="15" hidden="false" customHeight="false" outlineLevel="0" collapsed="false">
      <c r="A29" s="0" t="n">
        <v>82</v>
      </c>
      <c r="B29" s="0" t="s">
        <v>44</v>
      </c>
      <c r="C29" s="0" t="s">
        <v>45</v>
      </c>
      <c r="D29" s="16" t="n">
        <v>29558</v>
      </c>
      <c r="E29" s="0" t="n">
        <v>5</v>
      </c>
      <c r="F29" s="17" t="n">
        <v>3400</v>
      </c>
      <c r="G29" s="17" t="n">
        <v>110000</v>
      </c>
    </row>
    <row r="30" customFormat="false" ht="15" hidden="false" customHeight="false" outlineLevel="0" collapsed="false">
      <c r="A30" s="0" t="n">
        <v>85</v>
      </c>
      <c r="B30" s="0" t="s">
        <v>46</v>
      </c>
      <c r="C30" s="0" t="s">
        <v>52</v>
      </c>
      <c r="D30" s="16" t="n">
        <v>24932</v>
      </c>
      <c r="E30" s="0" t="n">
        <v>0</v>
      </c>
      <c r="F30" s="17" t="n">
        <v>2900</v>
      </c>
      <c r="G30" s="17" t="n">
        <v>35000</v>
      </c>
    </row>
    <row r="31" customFormat="false" ht="15" hidden="false" customHeight="false" outlineLevel="0" collapsed="false">
      <c r="A31" s="0" t="n">
        <v>88</v>
      </c>
      <c r="B31" s="0" t="s">
        <v>48</v>
      </c>
      <c r="C31" s="0" t="s">
        <v>49</v>
      </c>
      <c r="D31" s="16" t="n">
        <v>32642</v>
      </c>
      <c r="E31" s="0" t="n">
        <v>2</v>
      </c>
      <c r="F31" s="17" t="n">
        <v>2600</v>
      </c>
      <c r="G31" s="17" t="n">
        <v>50000</v>
      </c>
    </row>
    <row r="32" customFormat="false" ht="15" hidden="false" customHeight="false" outlineLevel="0" collapsed="false">
      <c r="A32" s="0" t="n">
        <v>91</v>
      </c>
      <c r="B32" s="0" t="s">
        <v>44</v>
      </c>
      <c r="C32" s="0" t="s">
        <v>50</v>
      </c>
      <c r="D32" s="16" t="n">
        <v>31871</v>
      </c>
      <c r="E32" s="0" t="n">
        <v>5</v>
      </c>
      <c r="F32" s="17" t="n">
        <v>3300</v>
      </c>
      <c r="G32" s="17" t="n">
        <v>90000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LibreOffice/7.1.5.2$MacOSX_X86_64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2013-06-03T18:23:02Z</dcterms:created>
  <dc:creator>Utilisateur de Microsoft Office</dc:creator>
  <dc:description/>
  <dc:language>fr-FR</dc:language>
  <cp:lastModifiedBy>Anne Ton</cp:lastModifiedBy>
  <dcterms:modified xsi:type="dcterms:W3CDTF">2021-09-13T11:48:02Z</dcterms:modified>
  <cp:revision>4</cp:revision>
  <dc:subject/>
  <dc:title/>
</cp:coreProperties>
</file>